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03"/>
  <workbookPr/>
  <mc:AlternateContent xmlns:mc="http://schemas.openxmlformats.org/markup-compatibility/2006">
    <mc:Choice Requires="x15">
      <x15ac:absPath xmlns:x15ac="http://schemas.microsoft.com/office/spreadsheetml/2010/11/ac" url="https://ubbcluj-my.sharepoint.com/personal/ionut_foldes_ubbcluj_ro/Documents/00 Director departament - share/Gradatii de merit/"/>
    </mc:Choice>
  </mc:AlternateContent>
  <xr:revisionPtr revIDLastSave="88" documentId="8_{3CD6527A-ED8A-4D62-A300-6DD113354D2E}" xr6:coauthVersionLast="47" xr6:coauthVersionMax="47" xr10:uidLastSave="{416243CC-7D70-4E0F-B481-052FE5FB8A7B}"/>
  <bookViews>
    <workbookView xWindow="-120" yWindow="-120" windowWidth="38640" windowHeight="21120" xr2:uid="{00000000-000D-0000-FFFF-FFFF00000000}"/>
  </bookViews>
  <sheets>
    <sheet name="punctaje" sheetId="1" r:id="rId1"/>
    <sheet name="Sheet1" sheetId="2" r:id="rId2"/>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 l="1"/>
  <c r="D28" i="1"/>
  <c r="D86" i="1"/>
  <c r="D89" i="1"/>
  <c r="D92" i="1"/>
  <c r="D97" i="1"/>
  <c r="D99" i="1"/>
  <c r="D106" i="1"/>
  <c r="D58" i="1"/>
  <c r="D59" i="1"/>
  <c r="D56" i="1"/>
  <c r="D55" i="1"/>
  <c r="D54" i="1"/>
  <c r="D57" i="1"/>
  <c r="D52" i="1"/>
  <c r="D51" i="1"/>
  <c r="D7" i="1"/>
  <c r="D85" i="1"/>
  <c r="D72" i="1"/>
  <c r="D71" i="1" s="1"/>
  <c r="D63" i="1"/>
  <c r="D64" i="1"/>
  <c r="D66" i="1"/>
  <c r="D67" i="1"/>
  <c r="D68" i="1"/>
  <c r="D70" i="1"/>
  <c r="D69" i="1" s="1"/>
  <c r="D74" i="1"/>
  <c r="D75" i="1"/>
  <c r="D76" i="1"/>
  <c r="D77" i="1"/>
  <c r="D78" i="1"/>
  <c r="D79" i="1"/>
  <c r="D80" i="1"/>
  <c r="D81" i="1"/>
  <c r="D82" i="1"/>
  <c r="D100" i="1"/>
  <c r="D101" i="1"/>
  <c r="D102" i="1"/>
  <c r="D103" i="1"/>
  <c r="D104" i="1"/>
  <c r="D105" i="1"/>
  <c r="D107" i="1"/>
  <c r="D98" i="1"/>
  <c r="D93" i="1"/>
  <c r="D94" i="1"/>
  <c r="D95" i="1"/>
  <c r="D96" i="1"/>
  <c r="D26" i="1"/>
  <c r="D83" i="1"/>
  <c r="D84" i="1"/>
  <c r="D87" i="1"/>
  <c r="D88" i="1"/>
  <c r="D90" i="1"/>
  <c r="D91" i="1"/>
  <c r="D53" i="1"/>
  <c r="D30" i="1"/>
  <c r="D31" i="1"/>
  <c r="D33" i="1"/>
  <c r="D32" i="1" s="1"/>
  <c r="D35" i="1"/>
  <c r="D36" i="1"/>
  <c r="D38" i="1"/>
  <c r="D37" i="1" s="1"/>
  <c r="D40" i="1"/>
  <c r="D39" i="1" s="1"/>
  <c r="D42" i="1"/>
  <c r="D43" i="1"/>
  <c r="D45" i="1"/>
  <c r="D46" i="1"/>
  <c r="D47" i="1"/>
  <c r="D48" i="1"/>
  <c r="D49" i="1"/>
  <c r="D50" i="1"/>
  <c r="D25" i="1"/>
  <c r="D9" i="1"/>
  <c r="D10" i="1"/>
  <c r="D11" i="1"/>
  <c r="D14" i="1"/>
  <c r="D13" i="1"/>
  <c r="D16" i="1"/>
  <c r="D15" i="1" s="1"/>
  <c r="D18" i="1"/>
  <c r="D17" i="1" s="1"/>
  <c r="D20" i="1"/>
  <c r="D21" i="1"/>
  <c r="D22" i="1"/>
  <c r="D23" i="1"/>
  <c r="D24" i="1"/>
  <c r="D34" i="1" l="1"/>
  <c r="D8" i="1"/>
  <c r="D29" i="1"/>
  <c r="D73" i="1"/>
  <c r="D41" i="1"/>
  <c r="D65" i="1"/>
  <c r="D62" i="1"/>
  <c r="D12" i="1"/>
  <c r="D19" i="1"/>
  <c r="D44" i="1"/>
</calcChain>
</file>

<file path=xl/sharedStrings.xml><?xml version="1.0" encoding="utf-8"?>
<sst xmlns="http://schemas.openxmlformats.org/spreadsheetml/2006/main" count="116" uniqueCount="110">
  <si>
    <t>FISA DE AUTOEVALUARE</t>
  </si>
  <si>
    <t>Nume și prenume:</t>
  </si>
  <si>
    <t>Funcția:</t>
  </si>
  <si>
    <t>Departamentul:</t>
  </si>
  <si>
    <r>
      <t xml:space="preserve">Se vor lua în considerare doar realizările prezentate și în </t>
    </r>
    <r>
      <rPr>
        <i/>
        <sz val="11"/>
        <color indexed="8"/>
        <rFont val="Calibri"/>
        <family val="2"/>
      </rPr>
      <t xml:space="preserve">Memoriul de activitate </t>
    </r>
    <r>
      <rPr>
        <sz val="11"/>
        <color theme="1"/>
        <rFont val="Calibri"/>
        <family val="2"/>
        <scheme val="minor"/>
      </rPr>
      <t xml:space="preserve">Anexa 2.1, cele trecute în </t>
    </r>
    <r>
      <rPr>
        <i/>
        <sz val="11"/>
        <color indexed="8"/>
        <rFont val="Calibri"/>
        <family val="2"/>
      </rPr>
      <t xml:space="preserve">Managementul cercetării </t>
    </r>
    <r>
      <rPr>
        <sz val="11"/>
        <color theme="1"/>
        <rFont val="Calibri"/>
        <family val="2"/>
        <scheme val="minor"/>
      </rPr>
      <t xml:space="preserve">sau, după caz, verificabile în arhiva facultății sau a departamentelor. </t>
    </r>
  </si>
  <si>
    <t>Criteriul I: Dimesniunea didactică</t>
  </si>
  <si>
    <t>Puncte</t>
  </si>
  <si>
    <t>Număr realizări candidat</t>
  </si>
  <si>
    <t xml:space="preserve">Punctaj </t>
  </si>
  <si>
    <t>Punctaj total Criteriul I:</t>
  </si>
  <si>
    <t>I.1. elaborarea de materiale didactice: îndrumare, culegeri de teste, suporturi de studiu pentru cursuri și seminarii (antologii, culegeri tematice etc.) pe diverse suporturi;</t>
  </si>
  <si>
    <t>I.1.1 Elaborarea unui nou suport de curs întreg tip manual, care prezintă state of the art în domeniul cursului, în format tipărit (similar cursurilor litografiate) sau digital - se prezintă copia sau se indică link-ul paginii on-line</t>
  </si>
  <si>
    <t>I.1.2 elaborarea unei noi culegeri de texte sau suport de curs (on-line sau tipărit) - se prezintă copia sau se indică link-ul paginii on-line (1p/an/curs)</t>
  </si>
  <si>
    <t>I.1.3 revizuirea și actualizarea unor materiale didactice existente  (1 punct in total)</t>
  </si>
  <si>
    <t>I.2. introducerea unor cursuri noi</t>
  </si>
  <si>
    <t>I.2.1 introducerea unui curs nou. Se prezintă syllabus-ul (1p/curs nou)</t>
  </si>
  <si>
    <t>I.2.2. preluarea și revizuirea semnificativă unui curs existent deja în planul de învățământ. Se prezintă syllabus-ul (1p/curs semnificativ revizuit)</t>
  </si>
  <si>
    <t xml:space="preserve">I.3. participarea ca membru în comisii de licență, disertație. </t>
  </si>
  <si>
    <r>
      <t xml:space="preserve">I.3.1 </t>
    </r>
    <r>
      <rPr>
        <i/>
        <sz val="11"/>
        <color indexed="8"/>
        <rFont val="Calibri"/>
        <family val="2"/>
      </rPr>
      <t>comisia de licență/dizertație: evaluarea probei scrise la licență, evaluarea lucrărilor de licență și a dizertațiilor susținute. Se puncteaza o data pe an. (1p/comisia licență și 1p/comisia master)</t>
    </r>
  </si>
  <si>
    <t>I.4. participarea ca membru în comisii de concursuri, sesiuni științifice studențești;</t>
  </si>
  <si>
    <r>
      <t xml:space="preserve">I.4.1 </t>
    </r>
    <r>
      <rPr>
        <i/>
        <sz val="11"/>
        <color indexed="8"/>
        <rFont val="Calibri"/>
        <family val="2"/>
      </rPr>
      <t>coordonarea admiterii nivel licență; corectarea scrisorilor de motivație admitere licență; participarea în comisia de admitere nivel master. Se puncteaza o data pe an. (1p/comisia licență și 1p/comisia master)</t>
    </r>
  </si>
  <si>
    <t>I.5. desfășurarea de activități didactice neplătite cu studenții. Se va preciza în ce au constat aceste activități în Anexa 3.1</t>
  </si>
  <si>
    <t>I.5.1. organizarea unui curs facultativ sau a unor sesiuni de specializare sau pregătire/cursuri deschise (soft-uri, programe, etc.) (1p/curs facultativ sau sesiune de specializare)</t>
  </si>
  <si>
    <t>I.5.2. susținerea unor activități didactice regulate cu studenții Erasmus, în afara normei, fără plata cu ora a acestor activități cât și cursuri în cadrul Alianței Universitare Eutopia (1p/activități didactice Erasmus sau Eutopia/an)</t>
  </si>
  <si>
    <t>I.6. activitate de coordonare de lucrări de doctorat, participare în comisii de îndrumare și în comisii de susținere de teze de doctorat. Se acorda 1 punct /doctorand/5 ani coordonatorilor științifici și 1 punct in total pentru cei care sunt in una sau mai multe comisii de îndrumare sau susţinere.</t>
  </si>
  <si>
    <r>
      <t xml:space="preserve">I.7. a fost evaluat de studenți obținând calificative foarte bune. </t>
    </r>
    <r>
      <rPr>
        <i/>
        <sz val="11"/>
        <color indexed="8"/>
        <rFont val="Calibri"/>
        <family val="2"/>
      </rPr>
      <t xml:space="preserve">Acest indicator este inclus doar dacă este valid pentru toți candidații. Se acordă 0.25p dacă evaluarea studenților a fost de minim 4p. </t>
    </r>
  </si>
  <si>
    <r>
      <t>I.8. a obținut la evaluările performanțelor profesionale individuale din ultimii 3 ani calificativul „foarte bine”.</t>
    </r>
    <r>
      <rPr>
        <sz val="11"/>
        <color theme="1"/>
        <rFont val="Calibri"/>
        <family val="2"/>
        <scheme val="minor"/>
      </rPr>
      <t xml:space="preserve"> Acest indicator se utilizează doar dacă este valid pentru toți candidații. (1p/an academic când a primit calificativul "foarte bine")</t>
    </r>
  </si>
  <si>
    <r>
      <t>I.9. Conducerea de lucrari de licență/dizertații master pentru ultimii 5 ani.</t>
    </r>
    <r>
      <rPr>
        <sz val="12"/>
        <color indexed="8"/>
        <rFont val="Calibri"/>
        <family val="2"/>
      </rPr>
      <t xml:space="preserve"> Se acordă 1 punct dacă sunt minim 25 în total (1p/5 ani/minim 25 lucrări)</t>
    </r>
  </si>
  <si>
    <t>I.10. profesor/cercetător visiting sau asociat să țina cel puțin un curs întreg sau echivalent de-a lungul semestrului/anului academic. Se prezintă syllabus-ul cursului. (25p/curs)</t>
  </si>
  <si>
    <r>
      <t>Criteriul II:</t>
    </r>
    <r>
      <rPr>
        <sz val="11"/>
        <color theme="1"/>
        <rFont val="Calibri"/>
        <family val="2"/>
        <scheme val="minor"/>
      </rPr>
      <t xml:space="preserve"> Dimensiunea științifică</t>
    </r>
  </si>
  <si>
    <t>Punctaj total Criteriul II:</t>
  </si>
  <si>
    <t>II.1. articole/studii publicate în reviste științifice (se împarte la numărul de autori, cu accent pe autorul principal):</t>
  </si>
  <si>
    <r>
      <t xml:space="preserve">II.1.a. Articole </t>
    </r>
    <r>
      <rPr>
        <i/>
        <sz val="11"/>
        <color indexed="8"/>
        <rFont val="Calibri"/>
        <family val="2"/>
      </rPr>
      <t>zona roşie şi galbenă din Thomson Reuters ISI pentru Social Sciences şi subdiscipline, conform listelor furnizate de CNADTCU si/sau factor de impact &gt;0.1 (cf. dferentierilor facute de CNATDCU). (100p/articol  - se împarte la numărul autorilor)</t>
    </r>
  </si>
  <si>
    <t>II.1.b. Articole indexate Web of Science/ISI  &lt;0.1, Scopus, Erih, BDI, reviste prestigioase fără catalogare (e.g. Social Text, Signs) (50p/articol - se împarte la numărul autorilor)</t>
  </si>
  <si>
    <t>II.2. monografii/cărți/tratate originale (în prima ediție) publicate la edituri internaționale sau naţionale de prestigiu, cu conținuturi științifice și didactice specifice;</t>
  </si>
  <si>
    <t>II.2.1 Carte de autor sau coautor publicat la o editură internațională sau nationala de prestigiu cf. CNCS. Se prezintă în anexă copia paginii cu descrierea CIP a volumului. (100p - se împarte la numărul autorilor)</t>
  </si>
  <si>
    <t>II.3. ediții revăzute și adăugite ale lucrărilor prevăzute la punctul 2;</t>
  </si>
  <si>
    <t xml:space="preserve">II.3.1 Ediție revăzută a unei cărți de autor sau coautor publicat la o editură internațională de prestigiu cf. CNCS. Se prezintă copia paginii cu descrierea CIP a Volumului anexată. (1p - se împarte la numărul de autori) </t>
  </si>
  <si>
    <t>II.3.2 Ediție revăzută a unei cărți de autor sau coautor publicat la o editură națională de prestigiu cf. CNCS sau de prestigiu din Ungaria (1p - se împarte la numărul de autori)</t>
  </si>
  <si>
    <t xml:space="preserve">II.4. + II. 5 Capitole/studii în volume colective publicate la edituri internaționale sau naţionale de prestigiu, cu conținuturi științifice și didactice specifice (se împarte la numărul de autori, cu accent pe autorul principal); </t>
  </si>
  <si>
    <t>II.4.1 capitol de autor/coautor sau volum coordonat, publicat la o editură naţională sau internațională de prestigiu cf. CNCS (20p - se împarte la numărul de co-autori)</t>
  </si>
  <si>
    <t xml:space="preserve">II.6. recenzii publicate în reviste de la punctul 1; </t>
  </si>
  <si>
    <t>II.6.a. Recenzie indexată Scopus, Erih, BDI, ISI (1p/recenzie)</t>
  </si>
  <si>
    <t>II.7. traduceri de volume de specialitate publicate la edituri de prestigiu (în cazul co-traducerii, se împarte la numărul de traducători);</t>
  </si>
  <si>
    <t>II.7.1 traducere capitol, articol, volum din sau într-o editură internaţională/naţională de prestigiu sau revistă de specialitate de prestigiu (1p/articol sau capitol tradus, împărțit la numărul traducătorilor)</t>
  </si>
  <si>
    <t>II.8.1 premiu internațional/naţional de prestigiu acordat pentru publicații sau activități științifice (1p/premiu)</t>
  </si>
  <si>
    <r>
      <t xml:space="preserve">II.9. granturi academice câștigate prin competiție, proiecte internaționale/granturi cu finanțare internațională; proiecte naționale/granturi cu finanțare națională. </t>
    </r>
    <r>
      <rPr>
        <i/>
        <sz val="11"/>
        <color indexed="8"/>
        <rFont val="Calibri"/>
        <family val="2"/>
      </rPr>
      <t>Se punctează o singură dată fiecare proiect care s-a desfășurat în perioada evaluată.</t>
    </r>
  </si>
  <si>
    <t>II.9.1 director din partea UBB al unui proiect de cercetare cu parteneri internaționali și finanțare internațională, bugetul UBB min. 50,000 lei (1p/proiect)</t>
  </si>
  <si>
    <t>II.9.2 membru al echipei de realizare a unui proiect de cercetare cu parteneri internaționali și finanțare internațională, buget UBB min. 50,000 lei (1p/proiect)</t>
  </si>
  <si>
    <t>II.9.3 director din partea UBB al unui proiect de cercetare național, bugetul UBB min. 50,000 lei (1p/proiect)</t>
  </si>
  <si>
    <t>II.9.4 membru al echipei de realizare a unui proiect de cercetare național, bugetul UBB min. 50,000 lei (1p/proiect)</t>
  </si>
  <si>
    <t>II.9.9 grant sau bursă de cercetare individuală câștigată prin compeție internațională de la o instituție de prestigiu internațional sau national (1p/grant sau bursă individuală)</t>
  </si>
  <si>
    <t xml:space="preserve">II.9.11 contract individual (drept de autor) pentru realizarea unui studiu/raport de cercetare pentru o instituție internațională sau naţională (1p/studiu - se împarte la numărul de autori </t>
  </si>
  <si>
    <t>II.10. Depunerea de proiecte de cercetare (încă în evaluare sau declarate necâștigătoare) - director (1p/proiect depus)</t>
  </si>
  <si>
    <t>II.11. Participarea la Conferințe științifice cu lucrare/poster</t>
  </si>
  <si>
    <t>II.11.1 Participare cu lucrare la conferințe internaționale sau naționale (1p/conferință națională, 2p/conferință internațională în România, 5p/conferinţă internaţională în străinătate, punctaj maxim 60p/5 ani)</t>
  </si>
  <si>
    <r>
      <t>II.12. m</t>
    </r>
    <r>
      <rPr>
        <b/>
        <sz val="12"/>
        <color rgb="FF000000"/>
        <rFont val="Calibri"/>
        <family val="2"/>
      </rPr>
      <t>embru în academii de știință și artă, asociații de specialitate naționale sau internaționale</t>
    </r>
    <r>
      <rPr>
        <b/>
        <sz val="12"/>
        <color indexed="8"/>
        <rFont val="Calibri"/>
        <family val="2"/>
      </rPr>
      <t xml:space="preserve"> (1p în total pentru întreaga perioadă de 5 ani)</t>
    </r>
  </si>
  <si>
    <t>II.13. membru în colective de redacție ale unor reviste recunoscute pe plan național și pe plan internațional</t>
  </si>
  <si>
    <t>II.13.1 membru activ în colectivul de redacție al unei reviste publicate într-o limbă de circulație internațională și indexate ISI, SCOPUS, ERIH-PLUS sau BDI (25p în total pentru calitatea de membru activ pentru întreaga perioadă de 5 ani)</t>
  </si>
  <si>
    <t>II.14. expert de specialitate în comitetele de lucru internaționale, naționale (Comisia Europeană, UNESCO etc.) (1p/activitate)</t>
  </si>
  <si>
    <t>II.15. membru în conducerea sau în consiliul științific al unor institute de cercetare de prestigiu din țară și străinătate.</t>
  </si>
  <si>
    <t>II.15.1. Membru în consiliul științific al unui institut de cercetare internațional de prestigiu cu sediul în străinătate sau național de prestigiu (1p/activitate)</t>
  </si>
  <si>
    <t>Criteriul III: Dimensiunea civică (pro UBB și sociatete)</t>
  </si>
  <si>
    <t>Punctaj total criteriul III</t>
  </si>
  <si>
    <t>III.1. programe noi de studii autorizate/acreditate în perioada evaluată</t>
  </si>
  <si>
    <t>III.1.1 înființarea și acreditarea unui program nou de studiu nivel licență</t>
  </si>
  <si>
    <t>III.1.2 înființarea și acreditarea unui program nou de studiu nivel master</t>
  </si>
  <si>
    <t>III.2. coordonarea unor programe de studii (masterale, doctorale, ID/IFR);</t>
  </si>
  <si>
    <t>III.2.2 coordonarea unui program de studii master (organizarea admiterii și a susținerii dizertațiilor, revizuirea planului de învățământ, inițierea parteneriatelor de practică profesională, recrutarea și coordonarea cadrelor didactice care predau în program, etc.) (25p/program coordonat)</t>
  </si>
  <si>
    <t>III.2.3 tutore de an la o specializare nivel licență (2p/tutoriat/an)</t>
  </si>
  <si>
    <t>III.3. înființarea, amenajarea, întreținerea și modernizarea laboratoarelor, a stațiilor pilot, a centrelor de excelență (cercetare), a cabinetelor, a aparaturii de laborator etc.; (1p/activitate)</t>
  </si>
  <si>
    <t>III.4. contribuții la îmbunătățirea calității procesului educațional. Se punctează doar pentru cei care nu dețin o poziție de conducere remunerată!</t>
  </si>
  <si>
    <t>III.4.1. membru în Consiliul Departamentului, Consiliul facultatii, comisii de specialitate, Senat, director/ coordonator unitate. Nu se puncteaza pentru cei cu poziție de conducere plătită. (1p/comisie pentru toată perioada de 5 ani)</t>
  </si>
  <si>
    <t xml:space="preserve">III.5. întocmirea și coordonarea unor proiecte ale facultății, Universității;  </t>
  </si>
  <si>
    <t>III.5.1 coordonarea unor programe de practică profesională de cel puțin 56 de ore de muncă cu participarea a minim 3 studenți/masteranzi (2p/student participant, maxim 20p/stagiu de practică coordonat și maxim 100p în total în cei cinci ani)</t>
  </si>
  <si>
    <t>III.6. contribuții specifice la consolidarea instituțională;</t>
  </si>
  <si>
    <t>III.6.1 medierea încheierii unor acorduri de colaborare cu instituții publice sau private (practica profesională, workshop-uri pentru studenți, etc.) (1p/acord de colaborare încheiat)</t>
  </si>
  <si>
    <t>III.6.2 medierea încheierii unor acorduri de colaborare și mobilitate academică cu alte universități din străinătate (1p/acord de colaborare încheiat)</t>
  </si>
  <si>
    <t>III.6.3 realizarea dosarului de evaluare ARACIS pentru menținerea acreditării. Se împarte la numărul contribuitorilor. (1p/dosar de acreditare/evaluare periodică ARACIS, împărțit la numărul contributorilor)</t>
  </si>
  <si>
    <t>III.6.4 invitarea unor cercetători de prestigiu internațional și organizarea susținerii unor prezentări/ prelegeri/lansări de carte de autor la facultate (1p/invitat, maximum de 5p în total)</t>
  </si>
  <si>
    <t>III.6.5 organizarea unor activități tip masă-rotundă sau workshop cu profesorii de științe sociale de la licee sau diverși specialiști din domeniul social (1p/activitate organizată, maximum 5p în total)</t>
  </si>
  <si>
    <t>III.6.6 participarea ca expert invitat din partea universității la dezbateri sau ateliere profesionale privind sistemul de educație, situația științelor sociale etc. (1p/participare dezbatere sau atelier, maximum 5p în total)</t>
  </si>
  <si>
    <t>III.6.7 realizarea unor recenzii anonime pentru articolele trimise spre publicare în revistele facultății (Studia Sociologia, Erdelyi Tarsadalom) sau pentru cărți/ediții speciale ale revistelor coordonate de către membrii facultății (se va indica titlul acestora) (1p/recenzie, maximum 5p în total)</t>
  </si>
  <si>
    <t>III.6.8 realizarea unor materiale promoționale ale facultății/evenimentelor organizate, elaborarea sau întreținerea paginii de web sau Facebook, realizarea orarului (1p/an pentru oricare dintre aceste activități, maximum 5p în total)</t>
  </si>
  <si>
    <t>III.6.9 Prezentarea unui text în cadrul Seminarului de Cercetare al Departamentului și în acest fel consolidarea orientării spre cercetare a departamentului, întărirea colaborării cu reprezentanții altor instituții de cercetare invitate. (10p/prezentare, maximum 30p în cei cinci ani)</t>
  </si>
  <si>
    <t>III.7. membru în echipe de expertizare/ evaluare a cercetării științifice la nivel național și la nivel internațional (1p/activitate)</t>
  </si>
  <si>
    <t>III.8. membru în echipe de expertizare/evaluare a procesului educațional la nivel național și internațional (1p/activitate)</t>
  </si>
  <si>
    <t>III.9. membru în comisii, consilii naționale de specialitate (ARACIS, CNATDCU etc.) (1p/activitate)</t>
  </si>
  <si>
    <t>III.10. membru în comisiile de organizare ale unor manifestări științifice naționale și internaționale</t>
  </si>
  <si>
    <t>III.10.1 Membru în comisia de organizare a unei conferințe internaționale găzduite de către o instituție de prestigiu din străinătate sau din România, cu min. 30 participanți, sau a unei conferințe a asociațiilor profesionale naționale (1p/comisia de organizare)</t>
  </si>
  <si>
    <t xml:space="preserve">III.10.2 Keynote speaker la conferințe științifice internaționale organizate în străinătate (1p/invitație keynote speaker) </t>
  </si>
  <si>
    <t>III.11. premii academice, distincții academice, ordine și medalii naționale și internaționale.</t>
  </si>
  <si>
    <t>III.11.1. Premii internaționale (1p/premiu)</t>
  </si>
  <si>
    <t>III.11.2 Premii naționale inclusiv cele acordate de UBB, Universități din Consorțiu sau de organizații profesionale naționale (1p/premiu)</t>
  </si>
  <si>
    <t>III.12. organizarea de seri culturale, dezbateri, mese rotunde, promovare în media;</t>
  </si>
  <si>
    <t>III.12.1 organizarea unor prelegeri, dezbateri sau mese rotunde cu invitați externi pentru studenți (0.50p/eveniment)</t>
  </si>
  <si>
    <t>III.12.2 prezentarea facultății sau a cursurilor la emisiuni TV, înregistrări Internet, podcasts, presa scrisă, în școli sau la evenimente organizate în cadrul facultății (ex. Școala Altfel, Junior Summer University). Aceasta activitate trebuie sa aibă ca scop precis promovarea facultății în vederea atragerii viitorilor studenți/masteranzi/doctoranzi. (1p/activitate, maximum 20p)</t>
  </si>
  <si>
    <t>III.13. organizarea de ateliere, cercuri de studii, cluburi tematice, sesiuni științifice studențești (1p/activitate organizată)</t>
  </si>
  <si>
    <t>III.14. premii și mențiuni obținute cu studenții în cadrul cercurilor științifice studențești sau cultural-artistice pe plan internațional, național și local; (1p/premiu obținut)</t>
  </si>
  <si>
    <t>III.15. implicarea în acțiuni de natură socială, caritativă, civică etc.</t>
  </si>
  <si>
    <t>III.15.1 coordonarea unor activități de voluntariat cu scop social și civic cu implicarea studenților facultății, desfășurate regulat de-a lungul anului universitar (1p/activitate regulată)</t>
  </si>
  <si>
    <t>V.16. rezultate deosebite în administrare/consolidare instituțională la nivel de Universitate și facultate.</t>
  </si>
  <si>
    <t>V.16.1 Coordonator Erasmus la nivelul facultății (25p pentru 5 ani)</t>
  </si>
  <si>
    <t>V.16.2 Redactor executiv Studia UBB Sociologia sau o altă revistă de specialitate indexată BDI (25p pentru 5 ani)</t>
  </si>
  <si>
    <t>V.16.3 Coordonator practică profesională la nivelul departamentului (25p pentru 5 ani)</t>
  </si>
  <si>
    <t>V.16.4 Responsabil organizarea înscrierii la admitere și confirmarea locului (25p pentru 5 ani)</t>
  </si>
  <si>
    <t>V.16.5 Responsabil mass-media din partea facultății (25p pentru 5 ani)</t>
  </si>
  <si>
    <t>V.16.6 Alte rezultate deosebite, descrise de candidat si evaluate de comisie (maximum 25p pentru cei 5 ani)</t>
  </si>
  <si>
    <t>V.17. atragerea de resurse financiare din mediul economic etc.</t>
  </si>
  <si>
    <t>V.17.1 medierea încheierii unui contract de sponsorizare a unui eveniment organizat de facultate, dezvoltare infrastructurala, servicii de consultanță plătite, burse oferite studenților etc. (1p/contract de sponsorizare sau de consultanță încheiat, maximum 5p pentru această activitate)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</si>
</sst>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indexed="8"/>
      <name val="Calibri"/>
      <family val="2"/>
    </font>
    <font>
      <sz val="12"/>
      <color indexed="8"/>
      <name val="Calibri"/>
      <family val="2"/>
    </font>
    <font>
      <b/>
      <sz val="11"/>
      <color indexed="8"/>
      <name val="Calibri"/>
      <family val="2"/>
    </font>
    <font>
      <i/>
      <sz val="11"/>
      <color indexed="8"/>
      <name val="Calibri"/>
      <family val="2"/>
    </font>
    <font>
      <b/>
      <sz val="12"/>
      <color indexed="8"/>
      <name val="Calibri"/>
      <family val="2"/>
    </font>
    <font>
      <b/>
      <sz val="11"/>
      <color indexed="8"/>
      <name val="Calibri"/>
      <family val="2"/>
    </font>
    <font>
      <b/>
      <i/>
      <sz val="12"/>
      <color indexed="8"/>
      <name val="Calibri"/>
      <family val="2"/>
    </font>
    <font>
      <sz val="11"/>
      <color indexed="8"/>
      <name val="Calibri"/>
      <family val="2"/>
    </font>
    <font>
      <i/>
      <sz val="12"/>
      <color indexed="8"/>
      <name val="Calibri"/>
      <family val="2"/>
    </font>
    <font>
      <sz val="12"/>
      <color indexed="8"/>
      <name val="Calibri"/>
      <family val="2"/>
    </font>
    <font>
      <i/>
      <sz val="12"/>
      <name val="Calibri"/>
      <family val="2"/>
    </font>
    <font>
      <sz val="11"/>
      <color indexed="40"/>
      <name val="Calibri"/>
      <family val="2"/>
    </font>
    <font>
      <sz val="11"/>
      <color indexed="10"/>
      <name val="Calibri"/>
      <family val="2"/>
    </font>
    <font>
      <sz val="11"/>
      <name val="Calibri"/>
      <family val="2"/>
    </font>
    <font>
      <sz val="12"/>
      <name val="Calibri"/>
      <family val="2"/>
    </font>
    <font>
      <sz val="8"/>
      <name val="Calibri"/>
      <family val="2"/>
    </font>
    <font>
      <b/>
      <sz val="12"/>
      <color rgb="FF000000"/>
      <name val="Calibri"/>
      <family val="2"/>
    </font>
  </fonts>
  <fills count="4">
    <fill>
      <patternFill patternType="none"/>
    </fill>
    <fill>
      <patternFill patternType="gray125"/>
    </fill>
    <fill>
      <patternFill patternType="solid">
        <fgColor indexed="9"/>
        <bgColor indexed="64"/>
      </patternFill>
    </fill>
    <fill>
      <patternFill patternType="solid">
        <fgColor theme="6"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6" fillId="0" borderId="0" xfId="0" applyFont="1"/>
    <xf numFmtId="0" fontId="8" fillId="0" borderId="0" xfId="0" applyFont="1"/>
    <xf numFmtId="0" fontId="12" fillId="0" borderId="0" xfId="0" applyFont="1"/>
    <xf numFmtId="0" fontId="5" fillId="0" borderId="0" xfId="0" applyFont="1" applyAlignment="1">
      <alignment vertical="top"/>
    </xf>
    <xf numFmtId="0" fontId="9" fillId="0" borderId="1" xfId="0" applyFont="1" applyBorder="1" applyAlignment="1">
      <alignment horizontal="justify" vertical="top"/>
    </xf>
    <xf numFmtId="0" fontId="10" fillId="0" borderId="0" xfId="0" applyFont="1" applyAlignment="1">
      <alignment vertical="top"/>
    </xf>
    <xf numFmtId="0" fontId="7" fillId="0" borderId="1" xfId="0" applyFont="1" applyBorder="1" applyAlignment="1">
      <alignment horizontal="justify" vertical="top"/>
    </xf>
    <xf numFmtId="0" fontId="0" fillId="0" borderId="1" xfId="0" applyBorder="1" applyAlignment="1">
      <alignment vertical="top"/>
    </xf>
    <xf numFmtId="0" fontId="0" fillId="0" borderId="1" xfId="0" applyBorder="1" applyAlignment="1">
      <alignment vertical="top" wrapText="1"/>
    </xf>
    <xf numFmtId="0" fontId="5" fillId="0" borderId="1" xfId="0" applyFont="1" applyBorder="1" applyAlignment="1">
      <alignment horizontal="justify" vertical="top"/>
    </xf>
    <xf numFmtId="0" fontId="8" fillId="0" borderId="0" xfId="0" applyFont="1" applyAlignment="1">
      <alignment vertical="top"/>
    </xf>
    <xf numFmtId="0" fontId="9" fillId="0" borderId="1" xfId="0" applyFont="1" applyBorder="1" applyAlignment="1">
      <alignment horizontal="left" vertical="top" wrapText="1"/>
    </xf>
    <xf numFmtId="0" fontId="2" fillId="0" borderId="1" xfId="0" applyFont="1" applyBorder="1" applyAlignment="1">
      <alignment vertical="top" wrapText="1"/>
    </xf>
    <xf numFmtId="0" fontId="9" fillId="2" borderId="1" xfId="0" applyFont="1" applyFill="1" applyBorder="1" applyAlignment="1">
      <alignment horizontal="justify" vertical="top"/>
    </xf>
    <xf numFmtId="0" fontId="9" fillId="0" borderId="1" xfId="0" applyFont="1" applyBorder="1" applyAlignment="1">
      <alignment horizontal="justify" vertical="top" wrapText="1"/>
    </xf>
    <xf numFmtId="0" fontId="13" fillId="0" borderId="1" xfId="0" applyFont="1" applyBorder="1" applyAlignment="1">
      <alignment vertical="top"/>
    </xf>
    <xf numFmtId="0" fontId="3" fillId="0" borderId="0" xfId="0" applyFont="1" applyAlignment="1">
      <alignment vertical="top"/>
    </xf>
    <xf numFmtId="0" fontId="11" fillId="0" borderId="1" xfId="0" applyFont="1" applyBorder="1" applyAlignment="1">
      <alignment horizontal="justify" vertical="top"/>
    </xf>
    <xf numFmtId="0" fontId="11" fillId="0" borderId="1" xfId="0" applyFont="1" applyBorder="1" applyAlignment="1">
      <alignment horizontal="left" vertical="top" wrapText="1"/>
    </xf>
    <xf numFmtId="0" fontId="14" fillId="0" borderId="1" xfId="0" applyFont="1" applyBorder="1" applyAlignment="1">
      <alignment vertical="top"/>
    </xf>
    <xf numFmtId="0" fontId="2" fillId="0" borderId="1" xfId="0" applyFont="1" applyBorder="1" applyAlignment="1">
      <alignment horizontal="justify" vertical="top"/>
    </xf>
    <xf numFmtId="0" fontId="2" fillId="0" borderId="1" xfId="0" applyFont="1" applyBorder="1" applyAlignment="1">
      <alignment horizontal="left" vertical="top" wrapText="1"/>
    </xf>
    <xf numFmtId="0" fontId="15" fillId="0" borderId="1" xfId="0" applyFont="1" applyBorder="1" applyAlignment="1">
      <alignment horizontal="justify" vertical="top"/>
    </xf>
    <xf numFmtId="0" fontId="7" fillId="3" borderId="1" xfId="0" applyFont="1" applyFill="1" applyBorder="1" applyAlignment="1">
      <alignment horizontal="justify" vertical="top"/>
    </xf>
    <xf numFmtId="0" fontId="3" fillId="3" borderId="1" xfId="0" applyFont="1" applyFill="1" applyBorder="1" applyAlignment="1">
      <alignment vertical="top"/>
    </xf>
    <xf numFmtId="0" fontId="1" fillId="0" borderId="1" xfId="0" applyFont="1" applyBorder="1" applyAlignment="1">
      <alignment vertical="top"/>
    </xf>
    <xf numFmtId="0" fontId="0" fillId="3" borderId="1" xfId="0" applyFill="1" applyBorder="1" applyAlignment="1">
      <alignment vertical="top"/>
    </xf>
    <xf numFmtId="0" fontId="7" fillId="3" borderId="1" xfId="0" applyFont="1" applyFill="1" applyBorder="1" applyAlignment="1">
      <alignment horizontal="right" vertical="top"/>
    </xf>
    <xf numFmtId="0" fontId="7" fillId="3" borderId="1" xfId="0" applyFont="1" applyFill="1" applyBorder="1" applyAlignment="1">
      <alignment horizontal="left" vertical="top"/>
    </xf>
    <xf numFmtId="0" fontId="2" fillId="0" borderId="1" xfId="0" applyFont="1" applyBorder="1" applyAlignment="1">
      <alignment horizontal="left" vertical="center"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3" fillId="3" borderId="1" xfId="0" applyFont="1" applyFill="1" applyBorder="1" applyAlignment="1">
      <alignment horizontal="center" vertical="top" wrapText="1"/>
    </xf>
    <xf numFmtId="0" fontId="3" fillId="3" borderId="1" xfId="0" applyFont="1" applyFill="1" applyBorder="1" applyAlignment="1">
      <alignment horizontal="right" vertical="top" wrapText="1"/>
    </xf>
    <xf numFmtId="0" fontId="1" fillId="3" borderId="1" xfId="0" applyFont="1" applyFill="1" applyBorder="1" applyAlignment="1">
      <alignment vertical="top"/>
    </xf>
    <xf numFmtId="0" fontId="1" fillId="0" borderId="0" xfId="0" applyFont="1"/>
    <xf numFmtId="0" fontId="3" fillId="0" borderId="1" xfId="0" applyFont="1" applyBorder="1" applyAlignment="1">
      <alignment vertical="top"/>
    </xf>
    <xf numFmtId="0" fontId="3" fillId="0" borderId="0" xfId="0" applyFont="1"/>
    <xf numFmtId="0" fontId="1" fillId="0" borderId="1" xfId="0" applyFont="1" applyBorder="1" applyAlignment="1">
      <alignment horizontal="right" vertical="top"/>
    </xf>
    <xf numFmtId="0" fontId="3" fillId="3" borderId="1" xfId="0" applyFont="1" applyFill="1" applyBorder="1" applyAlignment="1">
      <alignment vertical="top" wrapText="1"/>
    </xf>
    <xf numFmtId="0" fontId="1" fillId="0" borderId="1" xfId="0" applyFont="1"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7"/>
  <sheetViews>
    <sheetView tabSelected="1" workbookViewId="0">
      <selection activeCell="O9" sqref="O9"/>
    </sheetView>
  </sheetViews>
  <sheetFormatPr defaultColWidth="8.85546875" defaultRowHeight="15.75"/>
  <cols>
    <col min="1" max="1" width="102" style="6" customWidth="1"/>
    <col min="2" max="2" width="12.140625" style="11" customWidth="1"/>
    <col min="3" max="3" width="9.85546875" style="11" customWidth="1"/>
    <col min="4" max="4" width="7.28515625" style="11" customWidth="1"/>
    <col min="5" max="16384" width="8.85546875" style="2"/>
  </cols>
  <sheetData>
    <row r="1" spans="1:4" s="1" customFormat="1" ht="16.5" customHeight="1">
      <c r="A1" s="4" t="s">
        <v>0</v>
      </c>
      <c r="B1" s="17"/>
      <c r="C1" s="17"/>
      <c r="D1" s="17"/>
    </row>
    <row r="2" spans="1:4" s="1" customFormat="1">
      <c r="A2" s="4" t="s">
        <v>1</v>
      </c>
      <c r="B2" s="17"/>
      <c r="C2" s="17"/>
      <c r="D2" s="17"/>
    </row>
    <row r="3" spans="1:4" s="1" customFormat="1">
      <c r="A3" s="4" t="s">
        <v>2</v>
      </c>
      <c r="B3" s="17"/>
      <c r="C3" s="17"/>
      <c r="D3" s="17"/>
    </row>
    <row r="4" spans="1:4" s="1" customFormat="1">
      <c r="A4" s="4" t="s">
        <v>3</v>
      </c>
      <c r="B4" s="17"/>
      <c r="C4" s="17"/>
      <c r="D4" s="17"/>
    </row>
    <row r="5" spans="1:4" s="1" customFormat="1" ht="30.75" customHeight="1">
      <c r="A5" s="32" t="s">
        <v>4</v>
      </c>
      <c r="B5" s="33"/>
      <c r="C5" s="33"/>
      <c r="D5" s="34"/>
    </row>
    <row r="6" spans="1:4" ht="45">
      <c r="A6" s="24" t="s">
        <v>5</v>
      </c>
      <c r="B6" s="35" t="s">
        <v>6</v>
      </c>
      <c r="C6" s="35" t="s">
        <v>7</v>
      </c>
      <c r="D6" s="35" t="s">
        <v>8</v>
      </c>
    </row>
    <row r="7" spans="1:4">
      <c r="A7" s="28" t="s">
        <v>9</v>
      </c>
      <c r="B7" s="35"/>
      <c r="C7" s="35"/>
      <c r="D7" s="36">
        <f>D8+D12+D15+D17+D19+D22+D23+D24+D25+D26</f>
        <v>0</v>
      </c>
    </row>
    <row r="8" spans="1:4" ht="31.5">
      <c r="A8" s="10" t="s">
        <v>10</v>
      </c>
      <c r="B8" s="37"/>
      <c r="C8" s="37"/>
      <c r="D8" s="25">
        <f>D9+D10+D11</f>
        <v>0</v>
      </c>
    </row>
    <row r="9" spans="1:4" ht="49.5" customHeight="1">
      <c r="A9" s="5" t="s">
        <v>11</v>
      </c>
      <c r="B9" s="26">
        <v>100</v>
      </c>
      <c r="C9" s="26"/>
      <c r="D9" s="26">
        <f>B9*C9</f>
        <v>0</v>
      </c>
    </row>
    <row r="10" spans="1:4" ht="31.5">
      <c r="A10" s="5" t="s">
        <v>12</v>
      </c>
      <c r="B10" s="26">
        <v>1</v>
      </c>
      <c r="C10" s="26"/>
      <c r="D10" s="26">
        <f>B10*C10</f>
        <v>0</v>
      </c>
    </row>
    <row r="11" spans="1:4">
      <c r="A11" s="18" t="s">
        <v>13</v>
      </c>
      <c r="B11" s="26">
        <v>1</v>
      </c>
      <c r="C11" s="26"/>
      <c r="D11" s="26">
        <f>C11</f>
        <v>0</v>
      </c>
    </row>
    <row r="12" spans="1:4">
      <c r="A12" s="10" t="s">
        <v>14</v>
      </c>
      <c r="B12" s="37"/>
      <c r="C12" s="37"/>
      <c r="D12" s="25">
        <f>D14+D13</f>
        <v>0</v>
      </c>
    </row>
    <row r="13" spans="1:4">
      <c r="A13" s="5" t="s">
        <v>15</v>
      </c>
      <c r="B13" s="26">
        <v>1</v>
      </c>
      <c r="C13" s="26"/>
      <c r="D13" s="26">
        <f>B13*C13</f>
        <v>0</v>
      </c>
    </row>
    <row r="14" spans="1:4" ht="33.75" customHeight="1">
      <c r="A14" s="5" t="s">
        <v>16</v>
      </c>
      <c r="B14" s="26">
        <v>1</v>
      </c>
      <c r="C14" s="26"/>
      <c r="D14" s="26">
        <f>B14*C14</f>
        <v>0</v>
      </c>
    </row>
    <row r="15" spans="1:4">
      <c r="A15" s="10" t="s">
        <v>17</v>
      </c>
      <c r="B15" s="37"/>
      <c r="C15" s="37"/>
      <c r="D15" s="25">
        <f>D16</f>
        <v>0</v>
      </c>
    </row>
    <row r="16" spans="1:4" ht="32.25" customHeight="1">
      <c r="A16" s="21" t="s">
        <v>18</v>
      </c>
      <c r="B16" s="26">
        <v>1</v>
      </c>
      <c r="C16" s="26"/>
      <c r="D16" s="26">
        <f>B16*C16</f>
        <v>0</v>
      </c>
    </row>
    <row r="17" spans="1:11">
      <c r="A17" s="10" t="s">
        <v>19</v>
      </c>
      <c r="B17" s="37"/>
      <c r="C17" s="37"/>
      <c r="D17" s="25">
        <f>D18</f>
        <v>0</v>
      </c>
      <c r="E17" s="38"/>
      <c r="F17" s="38"/>
      <c r="G17" s="38"/>
      <c r="H17" s="38"/>
      <c r="I17" s="38"/>
      <c r="J17" s="38"/>
      <c r="K17" s="38"/>
    </row>
    <row r="18" spans="1:11" ht="30.75">
      <c r="A18" s="21" t="s">
        <v>20</v>
      </c>
      <c r="B18" s="26">
        <v>1</v>
      </c>
      <c r="C18" s="26"/>
      <c r="D18" s="26">
        <f>B18*C18</f>
        <v>0</v>
      </c>
      <c r="E18" s="38"/>
      <c r="F18" s="38"/>
      <c r="G18" s="38"/>
      <c r="H18" s="38"/>
      <c r="I18" s="38"/>
      <c r="J18" s="38"/>
      <c r="K18" s="38"/>
    </row>
    <row r="19" spans="1:11" ht="31.5">
      <c r="A19" s="10" t="s">
        <v>21</v>
      </c>
      <c r="B19" s="37"/>
      <c r="C19" s="37"/>
      <c r="D19" s="25">
        <f>D20+D21</f>
        <v>0</v>
      </c>
      <c r="E19" s="3"/>
      <c r="F19" s="3"/>
      <c r="G19" s="3"/>
      <c r="H19" s="3"/>
      <c r="I19" s="3"/>
      <c r="J19" s="3"/>
      <c r="K19" s="3"/>
    </row>
    <row r="20" spans="1:11" ht="31.5">
      <c r="A20" s="5" t="s">
        <v>22</v>
      </c>
      <c r="B20" s="26">
        <v>1</v>
      </c>
      <c r="C20" s="26"/>
      <c r="D20" s="26">
        <f>B20*C20</f>
        <v>0</v>
      </c>
      <c r="E20" s="3"/>
      <c r="F20" s="3"/>
      <c r="G20" s="3"/>
      <c r="H20" s="3"/>
      <c r="I20" s="3"/>
      <c r="J20" s="3"/>
      <c r="K20" s="3"/>
    </row>
    <row r="21" spans="1:11" ht="47.25">
      <c r="A21" s="5" t="s">
        <v>23</v>
      </c>
      <c r="B21" s="26">
        <v>1</v>
      </c>
      <c r="C21" s="26"/>
      <c r="D21" s="26">
        <f>B21*C21</f>
        <v>0</v>
      </c>
      <c r="E21" s="3"/>
      <c r="F21" s="3"/>
      <c r="G21" s="3"/>
      <c r="H21" s="3"/>
      <c r="I21" s="3"/>
      <c r="J21" s="3"/>
      <c r="K21" s="3"/>
    </row>
    <row r="22" spans="1:11" ht="47.25">
      <c r="A22" s="10" t="s">
        <v>24</v>
      </c>
      <c r="B22" s="26">
        <v>1</v>
      </c>
      <c r="C22" s="26"/>
      <c r="D22" s="25">
        <f>B22*C22</f>
        <v>0</v>
      </c>
      <c r="E22" s="38"/>
      <c r="F22" s="38"/>
      <c r="G22" s="38"/>
      <c r="H22" s="38"/>
      <c r="I22" s="38"/>
      <c r="J22" s="38"/>
      <c r="K22" s="38"/>
    </row>
    <row r="23" spans="1:11" s="1" customFormat="1" ht="30.75">
      <c r="A23" s="10" t="s">
        <v>25</v>
      </c>
      <c r="B23" s="8">
        <v>0.25</v>
      </c>
      <c r="C23" s="39"/>
      <c r="D23" s="25">
        <f>B23*C23</f>
        <v>0</v>
      </c>
      <c r="E23" s="40"/>
      <c r="F23" s="40"/>
      <c r="G23" s="40"/>
      <c r="H23" s="40"/>
      <c r="I23" s="40"/>
      <c r="J23" s="40"/>
      <c r="K23" s="40"/>
    </row>
    <row r="24" spans="1:11" ht="46.5">
      <c r="A24" s="10" t="s">
        <v>26</v>
      </c>
      <c r="B24" s="26">
        <v>1</v>
      </c>
      <c r="C24" s="26"/>
      <c r="D24" s="25">
        <f>B24*C24</f>
        <v>0</v>
      </c>
      <c r="E24" s="38"/>
      <c r="F24" s="38"/>
      <c r="G24" s="38"/>
      <c r="H24" s="38"/>
      <c r="I24" s="38"/>
      <c r="J24" s="38"/>
      <c r="K24" s="38"/>
    </row>
    <row r="25" spans="1:11" ht="31.5">
      <c r="A25" s="10" t="s">
        <v>27</v>
      </c>
      <c r="B25" s="41">
        <v>1</v>
      </c>
      <c r="C25" s="26"/>
      <c r="D25" s="25">
        <f>C25</f>
        <v>0</v>
      </c>
      <c r="E25" s="38"/>
      <c r="F25" s="38"/>
      <c r="G25" s="38"/>
      <c r="H25" s="38"/>
      <c r="I25" s="38"/>
      <c r="J25" s="38"/>
      <c r="K25" s="38"/>
    </row>
    <row r="26" spans="1:11" ht="31.5">
      <c r="A26" s="10" t="s">
        <v>28</v>
      </c>
      <c r="B26" s="26">
        <v>25</v>
      </c>
      <c r="C26" s="26"/>
      <c r="D26" s="25">
        <f>B26*C26</f>
        <v>0</v>
      </c>
      <c r="E26" s="38"/>
      <c r="F26" s="38"/>
      <c r="G26" s="38"/>
      <c r="H26" s="38"/>
      <c r="I26" s="38"/>
      <c r="J26" s="38"/>
      <c r="K26" s="38"/>
    </row>
    <row r="27" spans="1:11" ht="45">
      <c r="A27" s="24" t="s">
        <v>29</v>
      </c>
      <c r="B27" s="42" t="s">
        <v>6</v>
      </c>
      <c r="C27" s="42" t="s">
        <v>7</v>
      </c>
      <c r="D27" s="42" t="s">
        <v>8</v>
      </c>
      <c r="E27" s="38"/>
      <c r="F27" s="38"/>
      <c r="G27" s="38"/>
      <c r="H27" s="38"/>
      <c r="I27" s="38"/>
      <c r="J27" s="38"/>
      <c r="K27" s="38"/>
    </row>
    <row r="28" spans="1:11">
      <c r="A28" s="28" t="s">
        <v>30</v>
      </c>
      <c r="B28" s="42"/>
      <c r="C28" s="42"/>
      <c r="D28" s="42">
        <f>D29+D32+D34+D37+D39+D41+D44+D51+D52+D54+D55+D57+D58</f>
        <v>0</v>
      </c>
      <c r="E28" s="38"/>
      <c r="F28" s="38"/>
      <c r="G28" s="38"/>
      <c r="H28" s="38"/>
      <c r="I28" s="38"/>
      <c r="J28" s="38"/>
      <c r="K28" s="38"/>
    </row>
    <row r="29" spans="1:11" ht="48.75" customHeight="1">
      <c r="A29" s="10" t="s">
        <v>31</v>
      </c>
      <c r="B29" s="37"/>
      <c r="C29" s="37"/>
      <c r="D29" s="25">
        <f>D30+D31</f>
        <v>0</v>
      </c>
      <c r="E29" s="38"/>
      <c r="F29" s="38"/>
      <c r="G29" s="38"/>
      <c r="H29" s="38"/>
      <c r="I29" s="38"/>
      <c r="J29" s="38"/>
      <c r="K29" s="38"/>
    </row>
    <row r="30" spans="1:11" ht="39" customHeight="1">
      <c r="A30" s="5" t="s">
        <v>32</v>
      </c>
      <c r="B30" s="9">
        <v>100</v>
      </c>
      <c r="C30" s="8"/>
      <c r="D30" s="8">
        <f>B30*C30</f>
        <v>0</v>
      </c>
      <c r="E30" s="38"/>
      <c r="F30" s="38"/>
      <c r="G30" s="38"/>
      <c r="H30" s="38"/>
      <c r="I30" s="38"/>
      <c r="J30" s="38"/>
      <c r="K30" s="38"/>
    </row>
    <row r="31" spans="1:11" ht="31.5">
      <c r="A31" s="5" t="s">
        <v>33</v>
      </c>
      <c r="B31" s="9">
        <v>50</v>
      </c>
      <c r="C31" s="8"/>
      <c r="D31" s="8">
        <f>B31*C31</f>
        <v>0</v>
      </c>
      <c r="E31" s="38"/>
      <c r="F31" s="38"/>
      <c r="G31" s="38"/>
      <c r="H31" s="38"/>
      <c r="I31" s="38"/>
      <c r="J31" s="38"/>
      <c r="K31" s="38"/>
    </row>
    <row r="32" spans="1:11" ht="31.5">
      <c r="A32" s="10" t="s">
        <v>34</v>
      </c>
      <c r="B32" s="37"/>
      <c r="C32" s="37"/>
      <c r="D32" s="25">
        <f>D33</f>
        <v>0</v>
      </c>
      <c r="E32" s="38"/>
      <c r="F32" s="38"/>
      <c r="G32" s="38"/>
      <c r="H32" s="38"/>
      <c r="I32" s="38"/>
      <c r="J32" s="38"/>
      <c r="K32" s="38"/>
    </row>
    <row r="33" spans="1:4" ht="31.5">
      <c r="A33" s="5" t="s">
        <v>35</v>
      </c>
      <c r="B33" s="43">
        <v>100</v>
      </c>
      <c r="C33" s="26"/>
      <c r="D33" s="26">
        <f>B33*C33</f>
        <v>0</v>
      </c>
    </row>
    <row r="34" spans="1:4" ht="36.75" customHeight="1">
      <c r="A34" s="10" t="s">
        <v>36</v>
      </c>
      <c r="B34" s="37"/>
      <c r="C34" s="37"/>
      <c r="D34" s="25">
        <f>D35+D36</f>
        <v>0</v>
      </c>
    </row>
    <row r="35" spans="1:4" ht="47.25">
      <c r="A35" s="5" t="s">
        <v>37</v>
      </c>
      <c r="B35" s="43">
        <v>1</v>
      </c>
      <c r="C35" s="26"/>
      <c r="D35" s="26">
        <f>B35*C35</f>
        <v>0</v>
      </c>
    </row>
    <row r="36" spans="1:4" ht="52.5" customHeight="1">
      <c r="A36" s="5" t="s">
        <v>38</v>
      </c>
      <c r="B36" s="43">
        <v>1</v>
      </c>
      <c r="C36" s="26"/>
      <c r="D36" s="26">
        <f>B36*C36</f>
        <v>0</v>
      </c>
    </row>
    <row r="37" spans="1:4" ht="47.25">
      <c r="A37" s="10" t="s">
        <v>39</v>
      </c>
      <c r="B37" s="37"/>
      <c r="C37" s="37"/>
      <c r="D37" s="25">
        <f>D38</f>
        <v>0</v>
      </c>
    </row>
    <row r="38" spans="1:4" ht="31.5">
      <c r="A38" s="5" t="s">
        <v>40</v>
      </c>
      <c r="B38" s="9">
        <v>20</v>
      </c>
      <c r="C38" s="26"/>
      <c r="D38" s="26">
        <f>B38*C38</f>
        <v>0</v>
      </c>
    </row>
    <row r="39" spans="1:4" ht="24" customHeight="1">
      <c r="A39" s="10" t="s">
        <v>41</v>
      </c>
      <c r="B39" s="37"/>
      <c r="C39" s="37"/>
      <c r="D39" s="25">
        <f>D40</f>
        <v>0</v>
      </c>
    </row>
    <row r="40" spans="1:4">
      <c r="A40" s="15" t="s">
        <v>42</v>
      </c>
      <c r="B40" s="43">
        <v>1</v>
      </c>
      <c r="C40" s="26"/>
      <c r="D40" s="26">
        <f>B40*C40</f>
        <v>0</v>
      </c>
    </row>
    <row r="41" spans="1:4" ht="31.5">
      <c r="A41" s="10" t="s">
        <v>43</v>
      </c>
      <c r="B41" s="37"/>
      <c r="C41" s="37"/>
      <c r="D41" s="37">
        <f>D42+D43</f>
        <v>0</v>
      </c>
    </row>
    <row r="42" spans="1:4" ht="31.5">
      <c r="A42" s="5" t="s">
        <v>44</v>
      </c>
      <c r="B42" s="43">
        <v>1</v>
      </c>
      <c r="C42" s="26"/>
      <c r="D42" s="26">
        <f>B42*C42</f>
        <v>0</v>
      </c>
    </row>
    <row r="43" spans="1:4" ht="31.5">
      <c r="A43" s="5" t="s">
        <v>45</v>
      </c>
      <c r="B43" s="43">
        <v>1</v>
      </c>
      <c r="C43" s="26"/>
      <c r="D43" s="26">
        <f>B43*C43</f>
        <v>0</v>
      </c>
    </row>
    <row r="44" spans="1:4" ht="46.5">
      <c r="A44" s="10" t="s">
        <v>46</v>
      </c>
      <c r="B44" s="37"/>
      <c r="C44" s="37"/>
      <c r="D44" s="25">
        <f>D45+D46+D47+D48+D49+D50</f>
        <v>0</v>
      </c>
    </row>
    <row r="45" spans="1:4" ht="31.5">
      <c r="A45" s="5" t="s">
        <v>47</v>
      </c>
      <c r="B45" s="43">
        <v>1</v>
      </c>
      <c r="C45" s="26"/>
      <c r="D45" s="26">
        <f>B45*C45</f>
        <v>0</v>
      </c>
    </row>
    <row r="46" spans="1:4" ht="31.5">
      <c r="A46" s="5" t="s">
        <v>48</v>
      </c>
      <c r="B46" s="43">
        <v>1</v>
      </c>
      <c r="C46" s="26"/>
      <c r="D46" s="26">
        <f t="shared" ref="D46:D50" si="0">B46*C46</f>
        <v>0</v>
      </c>
    </row>
    <row r="47" spans="1:4" ht="34.5" customHeight="1">
      <c r="A47" s="5" t="s">
        <v>49</v>
      </c>
      <c r="B47" s="43">
        <v>1</v>
      </c>
      <c r="C47" s="26"/>
      <c r="D47" s="26">
        <f t="shared" si="0"/>
        <v>0</v>
      </c>
    </row>
    <row r="48" spans="1:4" ht="31.5">
      <c r="A48" s="5" t="s">
        <v>50</v>
      </c>
      <c r="B48" s="43">
        <v>1</v>
      </c>
      <c r="C48" s="26"/>
      <c r="D48" s="26">
        <f t="shared" si="0"/>
        <v>0</v>
      </c>
    </row>
    <row r="49" spans="1:4" ht="31.5">
      <c r="A49" s="5" t="s">
        <v>51</v>
      </c>
      <c r="B49" s="43">
        <v>1</v>
      </c>
      <c r="C49" s="26"/>
      <c r="D49" s="26">
        <f t="shared" si="0"/>
        <v>0</v>
      </c>
    </row>
    <row r="50" spans="1:4" ht="31.5">
      <c r="A50" s="5" t="s">
        <v>52</v>
      </c>
      <c r="B50" s="43">
        <v>1</v>
      </c>
      <c r="C50" s="26"/>
      <c r="D50" s="26">
        <f t="shared" si="0"/>
        <v>0</v>
      </c>
    </row>
    <row r="51" spans="1:4" ht="31.5">
      <c r="A51" s="7" t="s">
        <v>53</v>
      </c>
      <c r="B51" s="26">
        <v>1</v>
      </c>
      <c r="C51" s="26"/>
      <c r="D51" s="25">
        <f>B51*C51</f>
        <v>0</v>
      </c>
    </row>
    <row r="52" spans="1:4">
      <c r="A52" s="7" t="s">
        <v>54</v>
      </c>
      <c r="B52" s="37"/>
      <c r="C52" s="37"/>
      <c r="D52" s="25">
        <f>D53</f>
        <v>0</v>
      </c>
    </row>
    <row r="53" spans="1:4" ht="47.25">
      <c r="A53" s="5" t="s">
        <v>55</v>
      </c>
      <c r="B53" s="8">
        <v>1</v>
      </c>
      <c r="C53" s="26"/>
      <c r="D53" s="26">
        <f>B53*C53</f>
        <v>0</v>
      </c>
    </row>
    <row r="54" spans="1:4" ht="31.5">
      <c r="A54" s="10" t="s">
        <v>56</v>
      </c>
      <c r="B54" s="9">
        <v>1</v>
      </c>
      <c r="C54" s="26"/>
      <c r="D54" s="25">
        <f>C54</f>
        <v>0</v>
      </c>
    </row>
    <row r="55" spans="1:4" ht="31.5">
      <c r="A55" s="10" t="s">
        <v>57</v>
      </c>
      <c r="B55" s="37"/>
      <c r="C55" s="37"/>
      <c r="D55" s="25">
        <f>D56</f>
        <v>0</v>
      </c>
    </row>
    <row r="56" spans="1:4" ht="47.25">
      <c r="A56" s="5" t="s">
        <v>58</v>
      </c>
      <c r="B56" s="8">
        <v>25</v>
      </c>
      <c r="C56" s="26"/>
      <c r="D56" s="26">
        <f>B56*C56</f>
        <v>0</v>
      </c>
    </row>
    <row r="57" spans="1:4" ht="31.5">
      <c r="A57" s="10" t="s">
        <v>59</v>
      </c>
      <c r="B57" s="43">
        <v>1</v>
      </c>
      <c r="C57" s="26"/>
      <c r="D57" s="25">
        <f>C57</f>
        <v>0</v>
      </c>
    </row>
    <row r="58" spans="1:4" ht="31.5">
      <c r="A58" s="10" t="s">
        <v>60</v>
      </c>
      <c r="B58" s="37"/>
      <c r="C58" s="37"/>
      <c r="D58" s="25">
        <f>D59</f>
        <v>0</v>
      </c>
    </row>
    <row r="59" spans="1:4" ht="31.5">
      <c r="A59" s="5" t="s">
        <v>61</v>
      </c>
      <c r="B59" s="26">
        <v>1</v>
      </c>
      <c r="C59" s="26"/>
      <c r="D59" s="26">
        <f>C59</f>
        <v>0</v>
      </c>
    </row>
    <row r="60" spans="1:4" ht="45">
      <c r="A60" s="29" t="s">
        <v>62</v>
      </c>
      <c r="B60" s="42" t="s">
        <v>6</v>
      </c>
      <c r="C60" s="42" t="s">
        <v>7</v>
      </c>
      <c r="D60" s="42" t="s">
        <v>8</v>
      </c>
    </row>
    <row r="61" spans="1:4">
      <c r="A61" s="28" t="s">
        <v>63</v>
      </c>
      <c r="B61" s="42"/>
      <c r="C61" s="42"/>
      <c r="D61" s="42">
        <f>D62+D65+D68+D69+D71+D73+D99+D106+SUM(D83:D86)+D89+D92+SUM(D95:D97)</f>
        <v>0</v>
      </c>
    </row>
    <row r="62" spans="1:4">
      <c r="A62" s="10" t="s">
        <v>64</v>
      </c>
      <c r="B62" s="37"/>
      <c r="C62" s="37"/>
      <c r="D62" s="25">
        <f>D63+D64</f>
        <v>0</v>
      </c>
    </row>
    <row r="63" spans="1:4">
      <c r="A63" s="21" t="s">
        <v>65</v>
      </c>
      <c r="B63" s="9">
        <v>25</v>
      </c>
      <c r="C63" s="26"/>
      <c r="D63" s="26">
        <f>B63*C63</f>
        <v>0</v>
      </c>
    </row>
    <row r="64" spans="1:4">
      <c r="A64" s="21" t="s">
        <v>66</v>
      </c>
      <c r="B64" s="43">
        <v>25</v>
      </c>
      <c r="C64" s="26"/>
      <c r="D64" s="26">
        <f>B64*C64</f>
        <v>0</v>
      </c>
    </row>
    <row r="65" spans="1:4">
      <c r="A65" s="10" t="s">
        <v>67</v>
      </c>
      <c r="B65" s="25"/>
      <c r="C65" s="37"/>
      <c r="D65" s="25">
        <f>D66+D67</f>
        <v>0</v>
      </c>
    </row>
    <row r="66" spans="1:4" ht="47.25">
      <c r="A66" s="22" t="s">
        <v>68</v>
      </c>
      <c r="B66" s="26">
        <v>25</v>
      </c>
      <c r="C66" s="26"/>
      <c r="D66" s="26">
        <f>B66*C66</f>
        <v>0</v>
      </c>
    </row>
    <row r="67" spans="1:4">
      <c r="A67" s="21" t="s">
        <v>69</v>
      </c>
      <c r="B67" s="8">
        <v>2</v>
      </c>
      <c r="C67" s="26"/>
      <c r="D67" s="26">
        <f>B67*C67</f>
        <v>0</v>
      </c>
    </row>
    <row r="68" spans="1:4" ht="31.5">
      <c r="A68" s="10" t="s">
        <v>70</v>
      </c>
      <c r="B68" s="26">
        <v>1</v>
      </c>
      <c r="C68" s="26"/>
      <c r="D68" s="25">
        <f>B68*C68</f>
        <v>0</v>
      </c>
    </row>
    <row r="69" spans="1:4" ht="31.5">
      <c r="A69" s="10" t="s">
        <v>71</v>
      </c>
      <c r="B69" s="37"/>
      <c r="C69" s="37"/>
      <c r="D69" s="25">
        <f>D70</f>
        <v>0</v>
      </c>
    </row>
    <row r="70" spans="1:4" ht="21.75" customHeight="1">
      <c r="A70" s="22" t="s">
        <v>72</v>
      </c>
      <c r="B70" s="8">
        <v>1</v>
      </c>
      <c r="C70" s="26"/>
      <c r="D70" s="26">
        <f>B70*C70</f>
        <v>0</v>
      </c>
    </row>
    <row r="71" spans="1:4" ht="21" customHeight="1">
      <c r="A71" s="10" t="s">
        <v>73</v>
      </c>
      <c r="B71" s="37"/>
      <c r="C71" s="37"/>
      <c r="D71" s="37">
        <f>D72</f>
        <v>0</v>
      </c>
    </row>
    <row r="72" spans="1:4" ht="21.75" customHeight="1">
      <c r="A72" s="22" t="s">
        <v>74</v>
      </c>
      <c r="B72" s="8">
        <v>2</v>
      </c>
      <c r="C72" s="26"/>
      <c r="D72" s="26">
        <f>B72*C72</f>
        <v>0</v>
      </c>
    </row>
    <row r="73" spans="1:4" ht="49.5" customHeight="1">
      <c r="A73" s="10" t="s">
        <v>75</v>
      </c>
      <c r="B73" s="37"/>
      <c r="C73" s="37"/>
      <c r="D73" s="25">
        <f>D74+D75+D76+D77+D78+D79+D80+D81+D82</f>
        <v>0</v>
      </c>
    </row>
    <row r="74" spans="1:4" ht="31.5">
      <c r="A74" s="22" t="s">
        <v>76</v>
      </c>
      <c r="B74" s="26">
        <v>1</v>
      </c>
      <c r="C74" s="26"/>
      <c r="D74" s="26">
        <f>B74*C74</f>
        <v>0</v>
      </c>
    </row>
    <row r="75" spans="1:4" ht="31.5">
      <c r="A75" s="22" t="s">
        <v>77</v>
      </c>
      <c r="B75" s="26">
        <v>1</v>
      </c>
      <c r="C75" s="26"/>
      <c r="D75" s="26">
        <f t="shared" ref="D75:D82" si="1">B75*C75</f>
        <v>0</v>
      </c>
    </row>
    <row r="76" spans="1:4" ht="31.5">
      <c r="A76" s="22" t="s">
        <v>78</v>
      </c>
      <c r="B76" s="43">
        <v>1</v>
      </c>
      <c r="C76" s="26"/>
      <c r="D76" s="26">
        <f t="shared" si="1"/>
        <v>0</v>
      </c>
    </row>
    <row r="77" spans="1:4" ht="31.5">
      <c r="A77" s="22" t="s">
        <v>79</v>
      </c>
      <c r="B77" s="26">
        <v>1</v>
      </c>
      <c r="C77" s="26"/>
      <c r="D77" s="26">
        <f t="shared" si="1"/>
        <v>0</v>
      </c>
    </row>
    <row r="78" spans="1:4" ht="31.5">
      <c r="A78" s="22" t="s">
        <v>80</v>
      </c>
      <c r="B78" s="9">
        <v>1</v>
      </c>
      <c r="C78" s="26"/>
      <c r="D78" s="26">
        <f t="shared" si="1"/>
        <v>0</v>
      </c>
    </row>
    <row r="79" spans="1:4" ht="49.5" customHeight="1">
      <c r="A79" s="22" t="s">
        <v>81</v>
      </c>
      <c r="B79" s="9">
        <v>1</v>
      </c>
      <c r="C79" s="26"/>
      <c r="D79" s="26">
        <f t="shared" si="1"/>
        <v>0</v>
      </c>
    </row>
    <row r="80" spans="1:4" ht="47.25">
      <c r="A80" s="22" t="s">
        <v>82</v>
      </c>
      <c r="B80" s="43">
        <v>1</v>
      </c>
      <c r="C80" s="26"/>
      <c r="D80" s="26">
        <f t="shared" si="1"/>
        <v>0</v>
      </c>
    </row>
    <row r="81" spans="1:4" ht="34.5" customHeight="1">
      <c r="A81" s="22" t="s">
        <v>83</v>
      </c>
      <c r="B81" s="43">
        <v>1</v>
      </c>
      <c r="C81" s="26"/>
      <c r="D81" s="26">
        <f t="shared" si="1"/>
        <v>0</v>
      </c>
    </row>
    <row r="82" spans="1:4" ht="32.25" customHeight="1">
      <c r="A82" s="22" t="s">
        <v>84</v>
      </c>
      <c r="B82" s="20">
        <v>10</v>
      </c>
      <c r="C82" s="16"/>
      <c r="D82" s="26">
        <f t="shared" si="1"/>
        <v>0</v>
      </c>
    </row>
    <row r="83" spans="1:4" ht="31.5">
      <c r="A83" s="10" t="s">
        <v>85</v>
      </c>
      <c r="B83" s="43">
        <v>1</v>
      </c>
      <c r="C83" s="26"/>
      <c r="D83" s="25">
        <f>C83</f>
        <v>0</v>
      </c>
    </row>
    <row r="84" spans="1:4" ht="31.5">
      <c r="A84" s="10" t="s">
        <v>86</v>
      </c>
      <c r="B84" s="43">
        <v>1</v>
      </c>
      <c r="C84" s="26"/>
      <c r="D84" s="25">
        <f>C84</f>
        <v>0</v>
      </c>
    </row>
    <row r="85" spans="1:4">
      <c r="A85" s="10" t="s">
        <v>87</v>
      </c>
      <c r="B85" s="43">
        <v>1</v>
      </c>
      <c r="C85" s="26"/>
      <c r="D85" s="25">
        <f>C85</f>
        <v>0</v>
      </c>
    </row>
    <row r="86" spans="1:4">
      <c r="A86" s="10" t="s">
        <v>88</v>
      </c>
      <c r="B86" s="27"/>
      <c r="C86" s="37"/>
      <c r="D86" s="25">
        <f>D87+D88</f>
        <v>0</v>
      </c>
    </row>
    <row r="87" spans="1:4" ht="47.25">
      <c r="A87" s="14" t="s">
        <v>89</v>
      </c>
      <c r="B87" s="43">
        <v>1</v>
      </c>
      <c r="C87" s="26"/>
      <c r="D87" s="26">
        <f>B87*C87</f>
        <v>0</v>
      </c>
    </row>
    <row r="88" spans="1:4" ht="31.5">
      <c r="A88" s="14" t="s">
        <v>90</v>
      </c>
      <c r="B88" s="43">
        <v>1</v>
      </c>
      <c r="C88" s="26"/>
      <c r="D88" s="26">
        <f>B88*C88</f>
        <v>0</v>
      </c>
    </row>
    <row r="89" spans="1:4">
      <c r="A89" s="10" t="s">
        <v>91</v>
      </c>
      <c r="B89" s="37"/>
      <c r="C89" s="37"/>
      <c r="D89" s="25">
        <f>D90+D91</f>
        <v>0</v>
      </c>
    </row>
    <row r="90" spans="1:4" ht="19.5" customHeight="1">
      <c r="A90" s="5" t="s">
        <v>92</v>
      </c>
      <c r="B90" s="26">
        <v>1</v>
      </c>
      <c r="C90" s="26"/>
      <c r="D90" s="26">
        <f>B90*C90</f>
        <v>0</v>
      </c>
    </row>
    <row r="91" spans="1:4" ht="18.75" customHeight="1">
      <c r="A91" s="5" t="s">
        <v>93</v>
      </c>
      <c r="B91" s="26">
        <v>1</v>
      </c>
      <c r="C91" s="26"/>
      <c r="D91" s="26">
        <f>B91*C91</f>
        <v>0</v>
      </c>
    </row>
    <row r="92" spans="1:4">
      <c r="A92" s="10" t="s">
        <v>94</v>
      </c>
      <c r="B92" s="37"/>
      <c r="C92" s="37"/>
      <c r="D92" s="25">
        <f>D93+D94</f>
        <v>0</v>
      </c>
    </row>
    <row r="93" spans="1:4" ht="33.75" customHeight="1">
      <c r="A93" s="12" t="s">
        <v>95</v>
      </c>
      <c r="B93" s="26">
        <v>0.5</v>
      </c>
      <c r="C93" s="26"/>
      <c r="D93" s="26">
        <f>B93*C93</f>
        <v>0</v>
      </c>
    </row>
    <row r="94" spans="1:4" ht="63">
      <c r="A94" s="19" t="s">
        <v>96</v>
      </c>
      <c r="B94" s="20">
        <v>1</v>
      </c>
      <c r="C94" s="26"/>
      <c r="D94" s="26">
        <f>B94*C94</f>
        <v>0</v>
      </c>
    </row>
    <row r="95" spans="1:4" ht="31.5">
      <c r="A95" s="31" t="s">
        <v>97</v>
      </c>
      <c r="B95" s="8">
        <v>1</v>
      </c>
      <c r="C95" s="26"/>
      <c r="D95" s="25">
        <f>B95*C95</f>
        <v>0</v>
      </c>
    </row>
    <row r="96" spans="1:4" ht="31.5">
      <c r="A96" s="31" t="s">
        <v>98</v>
      </c>
      <c r="B96" s="8">
        <v>1</v>
      </c>
      <c r="C96" s="26"/>
      <c r="D96" s="25">
        <f>B96*C96</f>
        <v>0</v>
      </c>
    </row>
    <row r="97" spans="1:4">
      <c r="A97" s="31" t="s">
        <v>99</v>
      </c>
      <c r="B97" s="37"/>
      <c r="C97" s="37"/>
      <c r="D97" s="25">
        <f>D98</f>
        <v>0</v>
      </c>
    </row>
    <row r="98" spans="1:4" ht="31.5">
      <c r="A98" s="12" t="s">
        <v>100</v>
      </c>
      <c r="B98" s="43">
        <v>1</v>
      </c>
      <c r="C98" s="26"/>
      <c r="D98" s="26">
        <f>B98*C98</f>
        <v>0</v>
      </c>
    </row>
    <row r="99" spans="1:4" ht="18" customHeight="1">
      <c r="A99" s="10" t="s">
        <v>101</v>
      </c>
      <c r="B99" s="37"/>
      <c r="C99" s="37"/>
      <c r="D99" s="25">
        <f>D100+D101+D102+D103+D104+D105</f>
        <v>0</v>
      </c>
    </row>
    <row r="100" spans="1:4">
      <c r="A100" s="21" t="s">
        <v>102</v>
      </c>
      <c r="B100" s="26">
        <v>25</v>
      </c>
      <c r="C100" s="26"/>
      <c r="D100" s="26">
        <f>B100*C100</f>
        <v>0</v>
      </c>
    </row>
    <row r="101" spans="1:4" ht="31.5">
      <c r="A101" s="30" t="s">
        <v>103</v>
      </c>
      <c r="B101" s="26">
        <v>25</v>
      </c>
      <c r="C101" s="26"/>
      <c r="D101" s="26">
        <f>B101*C101</f>
        <v>0</v>
      </c>
    </row>
    <row r="102" spans="1:4">
      <c r="A102" s="21" t="s">
        <v>104</v>
      </c>
      <c r="B102" s="26">
        <v>25</v>
      </c>
      <c r="C102" s="26"/>
      <c r="D102" s="26">
        <f>B102*C102</f>
        <v>0</v>
      </c>
    </row>
    <row r="103" spans="1:4" ht="18.75" customHeight="1">
      <c r="A103" s="21" t="s">
        <v>105</v>
      </c>
      <c r="B103" s="26">
        <v>25</v>
      </c>
      <c r="C103" s="26"/>
      <c r="D103" s="26">
        <f t="shared" ref="D103:D105" si="2">B103*C103</f>
        <v>0</v>
      </c>
    </row>
    <row r="104" spans="1:4">
      <c r="A104" s="21" t="s">
        <v>106</v>
      </c>
      <c r="B104" s="26">
        <v>25</v>
      </c>
      <c r="C104" s="26"/>
      <c r="D104" s="26">
        <f t="shared" si="2"/>
        <v>0</v>
      </c>
    </row>
    <row r="105" spans="1:4" ht="17.25" customHeight="1">
      <c r="A105" s="23" t="s">
        <v>107</v>
      </c>
      <c r="B105" s="26">
        <v>25</v>
      </c>
      <c r="C105" s="26"/>
      <c r="D105" s="26">
        <f t="shared" si="2"/>
        <v>0</v>
      </c>
    </row>
    <row r="106" spans="1:4">
      <c r="A106" s="10" t="s">
        <v>108</v>
      </c>
      <c r="B106" s="37"/>
      <c r="C106" s="37"/>
      <c r="D106" s="25">
        <f>D107</f>
        <v>0</v>
      </c>
    </row>
    <row r="107" spans="1:4" ht="47.25">
      <c r="A107" s="13" t="s">
        <v>109</v>
      </c>
      <c r="B107" s="8">
        <v>1</v>
      </c>
      <c r="C107" s="26"/>
      <c r="D107" s="26">
        <f>B107*C107</f>
        <v>0</v>
      </c>
    </row>
  </sheetData>
  <mergeCells count="1">
    <mergeCell ref="A5:D5"/>
  </mergeCells>
  <phoneticPr fontId="16" type="noConversion"/>
  <pageMargins left="0.25" right="0.25"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FF9DA-BEDD-4054-9F72-8577B65CA1B5}">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eva xmlns="1f964045-88d3-4872-bc4d-aec5516d6b47"/>
    <_ApprovalAssignedTo xmlns="1f964045-88d3-4872-bc4d-aec5516d6b47">
      <UserInfo>
        <DisplayName/>
        <AccountId xsi:nil="true"/>
        <AccountType/>
      </UserInfo>
    </_ApprovalAssignedTo>
    <_ApprovalRespondedBy xmlns="1f964045-88d3-4872-bc4d-aec5516d6b47">
      <UserInfo>
        <DisplayName/>
        <AccountId xsi:nil="true"/>
        <AccountType/>
      </UserInfo>
    </_ApprovalRespondedBy>
    <_ApprovalStatus xmlns="1f964045-88d3-4872-bc4d-aec5516d6b47">0</_ApprovalStatus>
    <_ApprovalSentBy xmlns="1f964045-88d3-4872-bc4d-aec5516d6b47">
      <UserInfo>
        <DisplayName/>
        <AccountId xsi:nil="true"/>
        <AccountType/>
      </UserInfo>
    </_ApprovalSent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08A7C76D78834DA041FF15C698142B" ma:contentTypeVersion="15" ma:contentTypeDescription="Create a new document." ma:contentTypeScope="" ma:versionID="e9412e4f5b2e463aff53ed3e00788c32">
  <xsd:schema xmlns:xsd="http://www.w3.org/2001/XMLSchema" xmlns:xs="http://www.w3.org/2001/XMLSchema" xmlns:p="http://schemas.microsoft.com/office/2006/metadata/properties" xmlns:ns2="1f964045-88d3-4872-bc4d-aec5516d6b47" xmlns:ns3="1818ae71-73b1-42cb-ac66-ac639ea65b22" targetNamespace="http://schemas.microsoft.com/office/2006/metadata/properties" ma:root="true" ma:fieldsID="a3916f1b54755b5375a58a0ef34e0671" ns2:_="" ns3:_="">
    <xsd:import namespace="1f964045-88d3-4872-bc4d-aec5516d6b47"/>
    <xsd:import namespace="1818ae71-73b1-42cb-ac66-ac639ea65b2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ObjectDetectorVersions" minOccurs="0"/>
                <xsd:element ref="ns2:MediaServiceGenerationTime" minOccurs="0"/>
                <xsd:element ref="ns2:MediaServiceEventHashCode" minOccurs="0"/>
                <xsd:element ref="ns2:_ApprovalAssignedTo" minOccurs="0"/>
                <xsd:element ref="ns2:_ApprovalRespondedBy" minOccurs="0"/>
                <xsd:element ref="ns2:_ApprovalSentBy" minOccurs="0"/>
                <xsd:element ref="ns2:_ApprovalStatus" minOccurs="0"/>
                <xsd:element ref="ns2:ceva"/>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964045-88d3-4872-bc4d-aec5516d6b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pprovalAssignedTo" ma:index="18"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19"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0"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1" nillable="true" ma:displayName="Approval status" ma:internalName="_ApprovalStatus" ma:readOnly="true">
      <xsd:simpleType>
        <xsd:restriction base="dms:Unknown"/>
      </xsd:simpleType>
    </xsd:element>
    <xsd:element name="ceva" ma:index="22" ma:displayName="ceva" ma:format="Dropdown" ma:internalName="ceva">
      <xsd:simpleType>
        <xsd:restriction base="dms:Choice">
          <xsd:enumeration value="Choice 1"/>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1818ae71-73b1-42cb-ac66-ac639ea65b2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C0C365-AD36-4854-BC2E-CF6C97A8534E}"/>
</file>

<file path=customXml/itemProps2.xml><?xml version="1.0" encoding="utf-8"?>
<ds:datastoreItem xmlns:ds="http://schemas.openxmlformats.org/officeDocument/2006/customXml" ds:itemID="{2E50A326-D444-4DB7-842A-FB091370F259}"/>
</file>

<file path=customXml/itemProps3.xml><?xml version="1.0" encoding="utf-8"?>
<ds:datastoreItem xmlns:ds="http://schemas.openxmlformats.org/officeDocument/2006/customXml" ds:itemID="{D200E06D-BF8A-4A95-B283-34ED5664747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Cristina</dc:creator>
  <cp:keywords/>
  <dc:description/>
  <cp:lastModifiedBy>Anca-Simona Simionca</cp:lastModifiedBy>
  <cp:revision/>
  <dcterms:created xsi:type="dcterms:W3CDTF">2017-09-16T12:30:42Z</dcterms:created>
  <dcterms:modified xsi:type="dcterms:W3CDTF">2025-09-15T14:10:18Z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0x010100C508A7C76D78834DA041FF15C698142B</vt:lpwstr>
  </property>
</Properties>
</file>